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<sst xmlns="http://schemas.openxmlformats.org/spreadsheetml/2006/main" count="458" uniqueCount="398">
  <si>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</si>
  <si>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</si>
  <si>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</si>
  <si>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</si>
  <si>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</si>
  <si>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</si>
  <si>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</si>
  <si>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</si>
  <si>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</si>
  <si>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</si>
  <si>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</si>
  <si>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</si>
  <si>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</si>
  <si>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</si>
  <si>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</si>
  <si>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</si>
  <si>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</si>
  <si>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</si>
  <si>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</si>
  <si>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</si>
  <si>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</si>
  <si>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</si>
  <si>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</si>
  <si>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</si>
  <si>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</si>
  <si>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</si>
  <si>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</si>
  <si>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</si>
  <si>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</si>
  <si>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</si>
  <si>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</si>
  <si>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</si>
  <si>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</si>
  <si>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</si>
  <si>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</si>
  <si>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</si>
  <si>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</si>
  <si>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</si>
  <si>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</si>
  <si>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</si>
  <si>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</si>
  <si>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</si>
  <si>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</si>
  <si>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</si>
  <si>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</si>
  <si>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</si>
  <si>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</si>
  <si>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</si>
  <si>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</si>
  <si>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</si>
  <si>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</si>
  <si>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</si>
  <si>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</si>
  <si>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</si>
  <si>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</si>
  <si>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</si>
  <si>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</si>
  <si>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</si>
  <si>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</si>
  <si>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</si>
  <si>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</si>
  <si>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</si>
  <si>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</si>
  <si>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</si>
  <si>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</si>
  <si>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</si>
  <si>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</si>
  <si>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</si>
  <si>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</si>
  <si>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</si>
  <si>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</si>
  <si>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</si>
  <si>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</si>
  <si>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</si>
  <si>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</si>
  <si>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</si>
  <si>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</si>
  <si>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</si>
  <si>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</si>
  <si>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</si>
  <si>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</si>
  <si>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</si>
  <si>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</si>
  <si>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</si>
  <si>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</si>
  <si>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</si>
  <si>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</si>
  <si>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</si>
  <si>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</si>
  <si>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</si>
  <si>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</si>
  <si>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</si>
  <si>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</si>
  <si>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</si>
  <si>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</si>
  <si>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</si>
  <si>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</si>
  <si>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</si>
  <si>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</si>
  <si>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</si>
  <si>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</si>
  <si>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</si>
  <si>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</si>
  <si>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</si>
  <si>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</si>
  <si>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</si>
  <si>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</si>
  <si>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</si>
  <si>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</si>
  <si>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</si>
  <si>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</si>
  <si>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</si>
  <si>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</si>
  <si>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</si>
  <si>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</si>
  <si>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</si>
  <si>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</si>
  <si>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</si>
  <si>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</si>
  <si>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</si>
  <si>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</si>
  <si>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</si>
  <si>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</si>
  <si>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</si>
  <si>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</si>
  <si>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</si>
  <si>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</si>
  <si>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</si>
  <si>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</si>
  <si>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</si>
  <si>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</si>
  <si>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</si>
  <si>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</si>
  <si>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</si>
  <si>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</si>
  <si>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</si>
  <si>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</si>
  <si>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</si>
  <si>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</si>
  <si>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</si>
  <si>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</si>
  <si>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</si>
  <si>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</si>
  <si>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</si>
  <si>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</si>
  <si>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</si>
  <si>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</si>
  <si>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</si>
  <si>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</si>
  <si>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</si>
  <si>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</si>
  <si>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</si>
  <si>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</si>
  <si>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</si>
  <si>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</si>
  <si>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</si>
  <si>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</si>
  <si>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</si>
  <si>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</si>
  <si>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</si>
  <si>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</si>
  <si>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</si>
  <si>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</si>
  <si>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</si>
  <si>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</si>
  <si>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</si>
  <si>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</si>
  <si>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</si>
  <si>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</si>
  <si>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</si>
  <si>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</si>
  <si>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</si>
  <si>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</si>
  <si>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</si>
  <si>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</si>
  <si>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</si>
  <si>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</si>
  <si>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</si>
  <si>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</si>
  <si>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</si>
  <si>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</si>
  <si>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</si>
  <si>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</si>
  <si>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</si>
  <si>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</si>
  <si>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</si>
  <si>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</si>
  <si>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</si>
  <si>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</si>
  <si>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</si>
  <si>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</si>
  <si>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</si>
  <si>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</si>
  <si>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</si>
  <si>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</si>
  <si>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</si>
  <si>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</si>
  <si>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</si>
  <si>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</si>
  <si>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</si>
  <si>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</si>
  <si>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</si>
  <si>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</si>
  <si>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</si>
  <si>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</si>
  <si>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</si>
  <si>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</si>
  <si>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</si>
  <si>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</si>
  <si>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</si>
  <si>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</si>
  <si>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</si>
  <si>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</si>
  <si>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</si>
  <si>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</si>
  <si>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</si>
  <si>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</si>
  <si>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</si>
  <si>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</si>
  <si>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</si>
  <si>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</si>
  <si>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</si>
  <si>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</si>
  <si>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</si>
  <si>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</si>
  <si>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</si>
  <si>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</si>
  <si>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</si>
  <si>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</si>
  <si>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</si>
  <si>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</si>
  <si>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</si>
  <si>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</si>
  <si>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</si>
  <si>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</si>
  <si>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</si>
  <si>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</si>
  <si>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</si>
  <si>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</si>
  <si>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</si>
  <si>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</si>
  <si>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</si>
  <si>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</si>
  <si>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</si>
  <si>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</si>
  <si>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</si>
  <si>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</si>
  <si>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</si>
  <si>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</si>
  <si>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</si>
  <si>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</si>
  <si>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</si>
  <si>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</si>
  <si>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</si>
  <si>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</si>
  <si>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</si>
  <si>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</si>
  <si>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</si>
  <si>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</si>
  <si>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</si>
  <si>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</si>
  <si>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</si>
  <si>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</si>
  <si>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</si>
  <si>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</si>
  <si>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</si>
  <si>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</si>
  <si>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</si>
  <si>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</si>
  <si>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</si>
  <si>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</si>
  <si>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</si>
  <si>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</si>
  <si>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</si>
  <si>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</si>
  <si>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</si>
  <si>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</si>
  <si>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</si>
  <si>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</si>
  <si>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</si>
  <si>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</si>
  <si>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</si>
  <si>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</si>
  <si>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</si>
  <si>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</si>
  <si>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</si>
  <si>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</si>
  <si>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</si>
  <si>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</si>
  <si>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</si>
  <si>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</si>
  <si>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</si>
  <si>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</si>
  <si>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</si>
  <si>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</si>
  <si>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</si>
  <si>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</si>
  <si>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</si>
  <si>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</si>
  <si>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</si>
  <si>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</si>
  <si>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</si>
  <si>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</si>
  <si>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</si>
  <si>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</si>
  <si>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</si>
  <si>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</si>
  <si>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</si>
  <si>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</si>
  <si>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</si>
  <si>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</si>
  <si>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</si>
  <si>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</si>
  <si>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</si>
  <si>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</si>
  <si>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</si>
  <si>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</si>
  <si>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</si>
  <si>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</si>
  <si>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</si>
  <si>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</si>
  <si>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</si>
  <si>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</si>
  <si>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</si>
  <si>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</si>
  <si>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</si>
  <si>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</si>
  <si>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</si>
  <si>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</si>
  <si>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</si>
  <si>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</si>
  <si>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</si>
  <si>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</si>
  <si>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</si>
  <si>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</si>
  <si>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</si>
  <si>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</si>
  <si>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</si>
  <si>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</si>
  <si>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</si>
  <si>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</si>
  <si>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</si>
  <si>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</si>
  <si>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</si>
  <si>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</si>
  <si>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</si>
  <si>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</si>
  <si>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</si>
  <si>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</si>
  <si>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</si>
  <si>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</si>
  <si>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</si>
  <si>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</si>
  <si>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</si>
  <si>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</si>
  <si>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</si>
  <si>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</si>
  <si>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</si>
  <si>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</si>
  <si>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</si>
  <si>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</si>
  <si>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</si>
  <si>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</si>
  <si>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</si>
  <si>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</si>
  <si>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</si>
  <si>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</si>
  <si>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</si>
  <si>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</si>
  <si>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</si>
  <si>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</si>
  <si>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</si>
  <si>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</si>
  <si>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</si>
  <si>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</si>
  <si>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</si>
  <si>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</si>
  <si>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</si>
  <si>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</si>
  <si>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</si>
  <si>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</si>
  <si>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</si>
  <si>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</si>
  <si>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</si>
  <si>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</si>
  <si>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</si>
  <si>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</si>
  <si>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</si>
  <si>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Котелевський районний суд Полтавської області</t>
  </si>
  <si>
    <t>38600. Полтавська область</t>
  </si>
  <si>
    <t>смт. Котельва</t>
  </si>
  <si>
    <t>вул. Жовтнева. 235</t>
  </si>
  <si>
    <t>Т.О. Якименко</t>
  </si>
  <si>
    <t>Н.О. Браславець</t>
  </si>
  <si>
    <t>(05350) 2-13-43</t>
  </si>
  <si>
    <t>(05350) 2-12-31</t>
  </si>
  <si>
    <t>inbox@kt.pl.court.gov.ua</t>
  </si>
  <si>
    <t>6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</si>
</sst>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&amp;L8F11E77E&amp;C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52</v>
      </c>
      <c r="D6" s="152">
        <v>48</v>
      </c>
      <c r="E6" s="152">
        <v>41</v>
      </c>
      <c r="F6" s="151">
        <v>2</v>
      </c>
      <c r="G6" s="152">
        <v>11</v>
      </c>
    </row>
    <row r="7" spans="1:7" s="43" customFormat="1" ht="21" customHeight="1">
      <c r="A7" s="69">
        <v>2</v>
      </c>
      <c r="B7" s="70" t="s">
        <v>278</v>
      </c>
      <c r="C7" s="151">
        <f>'розділ 6 '!C28+'розділ 6 '!D28</f>
        <v>32</v>
      </c>
      <c r="D7" s="151">
        <f>'розділ 6 '!D28</f>
        <v>26</v>
      </c>
      <c r="E7" s="151">
        <f>'розділ 6 '!E28</f>
        <v>31</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54</v>
      </c>
      <c r="D9" s="151">
        <f>'розділ 5 '!E6</f>
        <v>53</v>
      </c>
      <c r="E9" s="151">
        <f>'розділ 5 '!F6</f>
        <v>54</v>
      </c>
      <c r="F9" s="151">
        <f>'розділ 5 '!I6</f>
        <v>0</v>
      </c>
      <c r="G9" s="151">
        <f>'розділ 5 '!J6</f>
        <v>0</v>
      </c>
    </row>
    <row r="10" spans="1:7" s="43" customFormat="1" ht="39.75" customHeight="1">
      <c r="A10" s="69">
        <v>5</v>
      </c>
      <c r="B10" s="70" t="s">
        <v>231</v>
      </c>
      <c r="C10" s="151">
        <f>'розділ 5 '!D39+'розділ 5 '!E39</f>
        <v>5</v>
      </c>
      <c r="D10" s="151">
        <f>'розділ 5 '!E39</f>
        <v>5</v>
      </c>
      <c r="E10" s="151">
        <f>'розділ 5 '!F39</f>
        <v>5</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146</v>
      </c>
      <c r="D14" s="120">
        <f>SUM(D6:D13)</f>
        <v>135</v>
      </c>
      <c r="E14" s="120">
        <f>SUM(E6:E13)</f>
        <v>134</v>
      </c>
      <c r="F14" s="120">
        <f>SUM(F6:F13)</f>
        <v>2</v>
      </c>
      <c r="G14" s="120">
        <f>SUM(G6:G13)</f>
        <v>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11</v>
      </c>
      <c r="F10" s="153">
        <v>11</v>
      </c>
      <c r="G10" s="153"/>
      <c r="H10" s="153">
        <v>10</v>
      </c>
      <c r="I10" s="153">
        <v>4</v>
      </c>
      <c r="J10" s="153">
        <v>3</v>
      </c>
      <c r="K10" s="153"/>
      <c r="L10" s="153"/>
      <c r="M10" s="153"/>
      <c r="N10" s="153">
        <v>6</v>
      </c>
      <c r="O10" s="153"/>
      <c r="P10" s="153"/>
      <c r="Q10" s="153"/>
      <c r="R10" s="153">
        <v>4</v>
      </c>
      <c r="S10" s="153"/>
      <c r="T10" s="153"/>
      <c r="U10" s="153">
        <v>6</v>
      </c>
      <c r="V10" s="153"/>
      <c r="W10" s="153"/>
      <c r="X10" s="153"/>
      <c r="Y10" s="153"/>
      <c r="Z10" s="153"/>
      <c r="AA10" s="153">
        <v>1</v>
      </c>
      <c r="AB10" s="153">
        <v>1</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28</v>
      </c>
      <c r="F25" s="153">
        <v>32</v>
      </c>
      <c r="G25" s="153"/>
      <c r="H25" s="153">
        <v>24</v>
      </c>
      <c r="I25" s="153">
        <v>22</v>
      </c>
      <c r="J25" s="153">
        <v>7</v>
      </c>
      <c r="K25" s="153"/>
      <c r="L25" s="153"/>
      <c r="M25" s="153"/>
      <c r="N25" s="153">
        <v>2</v>
      </c>
      <c r="O25" s="153"/>
      <c r="P25" s="153"/>
      <c r="Q25" s="153"/>
      <c r="R25" s="153">
        <v>23</v>
      </c>
      <c r="S25" s="153"/>
      <c r="T25" s="153"/>
      <c r="U25" s="153">
        <v>2</v>
      </c>
      <c r="V25" s="153"/>
      <c r="W25" s="153"/>
      <c r="X25" s="153"/>
      <c r="Y25" s="153"/>
      <c r="Z25" s="153"/>
      <c r="AA25" s="153">
        <v>7</v>
      </c>
      <c r="AB25" s="153">
        <v>7</v>
      </c>
      <c r="AC25" s="153"/>
    </row>
    <row r="26" spans="1:29" ht="16.5" customHeight="1">
      <c r="A26" s="86">
        <v>18</v>
      </c>
      <c r="B26" s="91" t="s">
        <v>77</v>
      </c>
      <c r="C26" s="167">
        <v>185</v>
      </c>
      <c r="D26" s="153">
        <v>2</v>
      </c>
      <c r="E26" s="153">
        <v>27</v>
      </c>
      <c r="F26" s="153">
        <v>30</v>
      </c>
      <c r="G26" s="153"/>
      <c r="H26" s="153">
        <v>22</v>
      </c>
      <c r="I26" s="153">
        <v>20</v>
      </c>
      <c r="J26" s="153">
        <v>7</v>
      </c>
      <c r="K26" s="153"/>
      <c r="L26" s="153"/>
      <c r="M26" s="153"/>
      <c r="N26" s="153">
        <v>2</v>
      </c>
      <c r="O26" s="153"/>
      <c r="P26" s="153"/>
      <c r="Q26" s="153"/>
      <c r="R26" s="153">
        <v>21</v>
      </c>
      <c r="S26" s="153"/>
      <c r="T26" s="153"/>
      <c r="U26" s="153">
        <v>2</v>
      </c>
      <c r="V26" s="153"/>
      <c r="W26" s="153"/>
      <c r="X26" s="153"/>
      <c r="Y26" s="153"/>
      <c r="Z26" s="153"/>
      <c r="AA26" s="153">
        <v>7</v>
      </c>
      <c r="AB26" s="153">
        <v>7</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5</v>
      </c>
      <c r="G41" s="153"/>
      <c r="H41" s="153">
        <v>2</v>
      </c>
      <c r="I41" s="153">
        <v>2</v>
      </c>
      <c r="J41" s="153"/>
      <c r="K41" s="153"/>
      <c r="L41" s="153"/>
      <c r="M41" s="153"/>
      <c r="N41" s="153"/>
      <c r="O41" s="153"/>
      <c r="P41" s="153"/>
      <c r="Q41" s="153"/>
      <c r="R41" s="153">
        <v>2</v>
      </c>
      <c r="S41" s="153"/>
      <c r="T41" s="153"/>
      <c r="U41" s="153"/>
      <c r="V41" s="153"/>
      <c r="W41" s="153"/>
      <c r="X41" s="153"/>
      <c r="Y41" s="153"/>
      <c r="Z41" s="153"/>
      <c r="AA41" s="153">
        <v>2</v>
      </c>
      <c r="AB41" s="153">
        <v>3</v>
      </c>
      <c r="AC41" s="153"/>
    </row>
    <row r="42" spans="1:29" ht="21" customHeight="1">
      <c r="A42" s="86">
        <v>34</v>
      </c>
      <c r="B42" s="91" t="s">
        <v>113</v>
      </c>
      <c r="C42" s="167">
        <v>286</v>
      </c>
      <c r="D42" s="153"/>
      <c r="E42" s="153">
        <v>2</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3</v>
      </c>
      <c r="J46" s="153"/>
      <c r="K46" s="153">
        <v>2</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v>2</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48</v>
      </c>
      <c r="F66" s="121">
        <f t="shared" si="0"/>
        <v>54</v>
      </c>
      <c r="G66" s="121">
        <f t="shared" si="0"/>
        <v>0</v>
      </c>
      <c r="H66" s="121">
        <f t="shared" si="0"/>
        <v>41</v>
      </c>
      <c r="I66" s="121">
        <f t="shared" si="0"/>
        <v>33</v>
      </c>
      <c r="J66" s="121">
        <f t="shared" si="0"/>
        <v>10</v>
      </c>
      <c r="K66" s="121">
        <f t="shared" si="0"/>
        <v>2</v>
      </c>
      <c r="L66" s="121">
        <f t="shared" si="0"/>
        <v>0</v>
      </c>
      <c r="M66" s="121">
        <f t="shared" si="0"/>
        <v>0</v>
      </c>
      <c r="N66" s="121">
        <f t="shared" si="0"/>
        <v>8</v>
      </c>
      <c r="O66" s="121">
        <f t="shared" si="0"/>
        <v>0</v>
      </c>
      <c r="P66" s="121">
        <f t="shared" si="0"/>
        <v>0</v>
      </c>
      <c r="Q66" s="121">
        <f t="shared" si="0"/>
        <v>0</v>
      </c>
      <c r="R66" s="121">
        <f t="shared" si="0"/>
        <v>34</v>
      </c>
      <c r="S66" s="121">
        <f t="shared" si="0"/>
        <v>0</v>
      </c>
      <c r="T66" s="121">
        <f t="shared" si="0"/>
        <v>0</v>
      </c>
      <c r="U66" s="121">
        <f t="shared" si="0"/>
        <v>8</v>
      </c>
      <c r="V66" s="121">
        <f t="shared" si="0"/>
        <v>0</v>
      </c>
      <c r="W66" s="121">
        <f t="shared" si="0"/>
        <v>0</v>
      </c>
      <c r="X66" s="121">
        <f t="shared" si="0"/>
        <v>0</v>
      </c>
      <c r="Y66" s="121">
        <f t="shared" si="0"/>
        <v>0</v>
      </c>
      <c r="Z66" s="121">
        <f t="shared" si="0"/>
        <v>0</v>
      </c>
      <c r="AA66" s="121">
        <f t="shared" si="0"/>
        <v>11</v>
      </c>
      <c r="AB66" s="121">
        <f t="shared" si="0"/>
        <v>12</v>
      </c>
      <c r="AC66" s="121">
        <f>AC9+AC10+AC15+AC18+AC20+AC25+AC32+AC35+AC36+AC40+AC41+AC44+AC46+AC51+AC53+AC55+AC56+AC62+AC63+AC64+AC65</f>
        <v>0</v>
      </c>
    </row>
    <row r="67" spans="1:29" ht="15.75" customHeight="1">
      <c r="A67" s="86">
        <v>59</v>
      </c>
      <c r="B67" s="164" t="s">
        <v>344</v>
      </c>
      <c r="C67" s="87"/>
      <c r="D67" s="87">
        <v>4</v>
      </c>
      <c r="E67" s="87">
        <v>48</v>
      </c>
      <c r="F67" s="87">
        <v>54</v>
      </c>
      <c r="G67" s="87"/>
      <c r="H67" s="87">
        <v>41</v>
      </c>
      <c r="I67" s="87">
        <v>33</v>
      </c>
      <c r="J67" s="87">
        <v>10</v>
      </c>
      <c r="K67" s="87">
        <v>2</v>
      </c>
      <c r="L67" s="87"/>
      <c r="M67" s="87"/>
      <c r="N67" s="87">
        <v>8</v>
      </c>
      <c r="O67" s="87"/>
      <c r="P67" s="87"/>
      <c r="Q67" s="87"/>
      <c r="R67" s="87">
        <v>34</v>
      </c>
      <c r="S67" s="87"/>
      <c r="T67" s="87"/>
      <c r="U67" s="87">
        <v>8</v>
      </c>
      <c r="V67" s="87"/>
      <c r="W67" s="87"/>
      <c r="X67" s="87"/>
      <c r="Y67" s="87"/>
      <c r="Z67" s="87"/>
      <c r="AA67" s="165">
        <v>11</v>
      </c>
      <c r="AB67" s="87">
        <v>12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1</v>
      </c>
      <c r="G72" s="87"/>
      <c r="H72" s="87">
        <v>1</v>
      </c>
      <c r="I72" s="87">
        <v>1</v>
      </c>
      <c r="J72" s="87"/>
      <c r="K72" s="87"/>
      <c r="L72" s="87"/>
      <c r="M72" s="87"/>
      <c r="N72" s="87"/>
      <c r="O72" s="87"/>
      <c r="P72" s="87"/>
      <c r="Q72" s="87"/>
      <c r="R72" s="153">
        <v>1</v>
      </c>
      <c r="S72" s="153"/>
      <c r="T72" s="153"/>
      <c r="U72" s="153"/>
      <c r="V72" s="153"/>
      <c r="W72" s="153"/>
      <c r="X72" s="87"/>
      <c r="Y72" s="87"/>
      <c r="Z72" s="87"/>
      <c r="AA72" s="87"/>
      <c r="AB72" s="87"/>
      <c r="AC72" s="87"/>
    </row>
    <row r="73" spans="1:29" ht="20.25" customHeight="1">
      <c r="A73" s="86">
        <v>65</v>
      </c>
      <c r="B73" s="164" t="s">
        <v>201</v>
      </c>
      <c r="C73" s="87"/>
      <c r="D73" s="87"/>
      <c r="E73" s="87">
        <v>6</v>
      </c>
      <c r="F73" s="87">
        <v>6</v>
      </c>
      <c r="G73" s="87"/>
      <c r="H73" s="87">
        <v>5</v>
      </c>
      <c r="I73" s="87">
        <v>5</v>
      </c>
      <c r="J73" s="87">
        <v>1</v>
      </c>
      <c r="K73" s="87">
        <v>1</v>
      </c>
      <c r="L73" s="87"/>
      <c r="M73" s="87"/>
      <c r="N73" s="87"/>
      <c r="O73" s="87"/>
      <c r="P73" s="87"/>
      <c r="Q73" s="87"/>
      <c r="R73" s="153">
        <v>5</v>
      </c>
      <c r="S73" s="153"/>
      <c r="T73" s="153"/>
      <c r="U73" s="153"/>
      <c r="V73" s="153"/>
      <c r="W73" s="153"/>
      <c r="X73" s="87"/>
      <c r="Y73" s="87"/>
      <c r="Z73" s="87"/>
      <c r="AA73" s="87">
        <v>1</v>
      </c>
      <c r="AB73" s="87">
        <v>1</v>
      </c>
      <c r="AC73" s="87"/>
    </row>
    <row r="74" spans="1:29" ht="16.5" customHeight="1">
      <c r="A74" s="86">
        <v>66</v>
      </c>
      <c r="B74" s="164" t="s">
        <v>346</v>
      </c>
      <c r="C74" s="87"/>
      <c r="D74" s="87"/>
      <c r="E74" s="87">
        <v>13</v>
      </c>
      <c r="F74" s="87">
        <v>13</v>
      </c>
      <c r="G74" s="87"/>
      <c r="H74" s="87">
        <v>12</v>
      </c>
      <c r="I74" s="87">
        <v>12</v>
      </c>
      <c r="J74" s="87">
        <v>9</v>
      </c>
      <c r="K74" s="87">
        <v>2</v>
      </c>
      <c r="L74" s="87"/>
      <c r="M74" s="87"/>
      <c r="N74" s="87"/>
      <c r="O74" s="87"/>
      <c r="P74" s="87"/>
      <c r="Q74" s="87"/>
      <c r="R74" s="87">
        <v>12</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&amp;L8F11E77E&amp;CФорма № 1-1, Підрозділ: Котелевський районний суд Полтавської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17</v>
      </c>
    </row>
    <row r="4" spans="1:4" ht="20.25" customHeight="1">
      <c r="A4" s="101">
        <v>2</v>
      </c>
      <c r="B4" s="279" t="s">
        <v>71</v>
      </c>
      <c r="C4" s="102" t="s">
        <v>205</v>
      </c>
      <c r="D4" s="122">
        <v>12</v>
      </c>
    </row>
    <row r="5" spans="1:4" ht="20.25" customHeight="1">
      <c r="A5" s="101">
        <v>3</v>
      </c>
      <c r="B5" s="280"/>
      <c r="C5" s="102" t="s">
        <v>206</v>
      </c>
      <c r="D5" s="122"/>
    </row>
    <row r="6" spans="1:4" ht="20.25" customHeight="1">
      <c r="A6" s="101">
        <v>4</v>
      </c>
      <c r="B6" s="280"/>
      <c r="C6" s="102" t="s">
        <v>204</v>
      </c>
      <c r="D6" s="122">
        <v>5</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5</v>
      </c>
      <c r="H9" s="21"/>
      <c r="I9" s="21"/>
      <c r="J9" s="21"/>
      <c r="K9" s="22"/>
    </row>
    <row r="10" spans="1:11" ht="18.75" customHeight="1">
      <c r="A10" s="101">
        <v>8</v>
      </c>
      <c r="B10" s="268" t="s">
        <v>289</v>
      </c>
      <c r="C10" s="269"/>
      <c r="D10" s="122">
        <v>1</v>
      </c>
      <c r="H10" s="21"/>
      <c r="I10" s="21"/>
      <c r="J10" s="21"/>
      <c r="K10" s="22"/>
    </row>
    <row r="11" spans="1:11" ht="18.75" customHeight="1">
      <c r="A11" s="101">
        <v>9</v>
      </c>
      <c r="B11" s="268" t="s">
        <v>305</v>
      </c>
      <c r="C11" s="269"/>
      <c r="D11" s="122">
        <v>2</v>
      </c>
      <c r="H11" s="21"/>
      <c r="I11" s="21"/>
      <c r="J11" s="21"/>
      <c r="K11" s="22"/>
    </row>
    <row r="12" spans="1:11" ht="18" customHeight="1">
      <c r="A12" s="101">
        <v>10</v>
      </c>
      <c r="B12" s="281" t="s">
        <v>209</v>
      </c>
      <c r="C12" s="282"/>
      <c r="D12" s="122">
        <v>1</v>
      </c>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41</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8295</v>
      </c>
      <c r="H27" s="23"/>
      <c r="I27" s="23"/>
      <c r="J27" s="23"/>
      <c r="K27" s="22"/>
    </row>
    <row r="28" spans="1:11" ht="14.25" customHeight="1">
      <c r="A28" s="101">
        <v>26</v>
      </c>
      <c r="B28" s="267" t="s">
        <v>157</v>
      </c>
      <c r="C28" s="267"/>
      <c r="D28" s="197">
        <v>352</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c r="H31" s="24"/>
      <c r="I31" s="24"/>
    </row>
    <row r="32" spans="1:9" ht="16.5" customHeight="1">
      <c r="A32" s="101">
        <v>30</v>
      </c>
      <c r="B32" s="268" t="s">
        <v>343</v>
      </c>
      <c r="C32" s="269"/>
      <c r="D32" s="122"/>
      <c r="H32" s="24"/>
      <c r="I32" s="24"/>
    </row>
    <row r="33" spans="1:9" ht="16.5" customHeight="1">
      <c r="A33" s="101">
        <v>31</v>
      </c>
      <c r="B33" s="268" t="s">
        <v>243</v>
      </c>
      <c r="C33" s="269"/>
      <c r="D33" s="122">
        <v>3</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98">
        <v>4930</v>
      </c>
      <c r="D6" s="154"/>
      <c r="E6" s="154"/>
      <c r="F6" s="154">
        <v>7</v>
      </c>
      <c r="G6" s="154"/>
      <c r="H6" s="154"/>
      <c r="I6" s="154"/>
      <c r="J6" s="154">
        <v>3</v>
      </c>
      <c r="K6" s="154">
        <v>1</v>
      </c>
      <c r="L6" s="154"/>
      <c r="M6" s="154">
        <v>5</v>
      </c>
      <c r="N6" s="154"/>
      <c r="O6" s="154"/>
      <c r="P6" s="154">
        <v>13</v>
      </c>
      <c r="Q6" s="154">
        <v>13</v>
      </c>
      <c r="R6" s="154"/>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v>3</v>
      </c>
      <c r="I7" s="123"/>
      <c r="J7" s="123">
        <v>4</v>
      </c>
      <c r="K7" s="123"/>
      <c r="L7" s="123">
        <v>3</v>
      </c>
      <c r="M7" s="123">
        <v>1</v>
      </c>
      <c r="N7" s="123"/>
      <c r="O7" s="199">
        <v>2706</v>
      </c>
      <c r="P7" s="199">
        <v>2706</v>
      </c>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19</v>
      </c>
      <c r="H14" s="123">
        <v>8</v>
      </c>
      <c r="I14" s="123"/>
      <c r="J14" s="123">
        <v>27</v>
      </c>
      <c r="K14" s="123"/>
      <c r="L14" s="123"/>
      <c r="M14" s="123">
        <v>27</v>
      </c>
      <c r="N14" s="123">
        <v>3</v>
      </c>
      <c r="O14" s="199">
        <v>45834</v>
      </c>
      <c r="P14" s="199">
        <v>36050</v>
      </c>
    </row>
    <row r="15" spans="1:16" ht="24.75" customHeight="1">
      <c r="A15" s="60">
        <v>9</v>
      </c>
      <c r="B15" s="309" t="s">
        <v>240</v>
      </c>
      <c r="C15" s="310"/>
      <c r="D15" s="311"/>
      <c r="E15" s="307" t="s">
        <v>242</v>
      </c>
      <c r="F15" s="308"/>
      <c r="G15" s="123">
        <v>1</v>
      </c>
      <c r="H15" s="123">
        <v>1</v>
      </c>
      <c r="I15" s="123"/>
      <c r="J15" s="123">
        <v>2</v>
      </c>
      <c r="K15" s="123">
        <v>1</v>
      </c>
      <c r="L15" s="123"/>
      <c r="M15" s="123">
        <v>1</v>
      </c>
      <c r="N15" s="123">
        <v>1</v>
      </c>
      <c r="O15" s="199">
        <v>157617</v>
      </c>
      <c r="P15" s="199">
        <v>150000</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v>1</v>
      </c>
      <c r="O17" s="199">
        <v>7617</v>
      </c>
      <c r="P17" s="199"/>
    </row>
    <row r="18" spans="1:16" ht="21" customHeight="1">
      <c r="A18" s="60">
        <v>12</v>
      </c>
      <c r="B18" s="302" t="s">
        <v>241</v>
      </c>
      <c r="C18" s="302"/>
      <c r="D18" s="302"/>
      <c r="E18" s="303"/>
      <c r="F18" s="303"/>
      <c r="G18" s="124">
        <f>G7+G14+G15+G16+G17</f>
        <v>21</v>
      </c>
      <c r="H18" s="124">
        <f aca="true" t="shared" si="0" ref="H18:P18">H7+H14+H15+H16+H17</f>
        <v>12</v>
      </c>
      <c r="I18" s="124">
        <f t="shared" si="0"/>
        <v>0</v>
      </c>
      <c r="J18" s="124">
        <f t="shared" si="0"/>
        <v>33</v>
      </c>
      <c r="K18" s="124">
        <f t="shared" si="0"/>
        <v>1</v>
      </c>
      <c r="L18" s="124">
        <f t="shared" si="0"/>
        <v>3</v>
      </c>
      <c r="M18" s="124">
        <f t="shared" si="0"/>
        <v>29</v>
      </c>
      <c r="N18" s="124">
        <f t="shared" si="0"/>
        <v>5</v>
      </c>
      <c r="O18" s="200">
        <f t="shared" si="0"/>
        <v>213774</v>
      </c>
      <c r="P18" s="200">
        <f t="shared" si="0"/>
        <v>188756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v>
      </c>
      <c r="E6" s="103">
        <v>53</v>
      </c>
      <c r="F6" s="103">
        <v>54</v>
      </c>
      <c r="G6" s="103"/>
      <c r="H6" s="103">
        <v>53</v>
      </c>
      <c r="I6" s="103"/>
      <c r="J6" s="103"/>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6</v>
      </c>
      <c r="F20" s="103">
        <v>7</v>
      </c>
      <c r="G20" s="103"/>
      <c r="H20" s="103">
        <v>6</v>
      </c>
      <c r="I20" s="103"/>
      <c r="J20" s="103"/>
      <c r="K20" s="35"/>
      <c r="L20" s="7"/>
    </row>
    <row r="21" spans="1:12" s="1" customFormat="1" ht="14.25" customHeight="1">
      <c r="A21" s="109">
        <v>16</v>
      </c>
      <c r="B21" s="356" t="s">
        <v>71</v>
      </c>
      <c r="C21" s="80" t="s">
        <v>17</v>
      </c>
      <c r="D21" s="114"/>
      <c r="E21" s="114">
        <v>5</v>
      </c>
      <c r="F21" s="114">
        <v>5</v>
      </c>
      <c r="G21" s="114"/>
      <c r="H21" s="114">
        <v>5</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1</v>
      </c>
      <c r="F23" s="114">
        <v>2</v>
      </c>
      <c r="G23" s="114"/>
      <c r="H23" s="114">
        <v>1</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21</v>
      </c>
      <c r="F33" s="114">
        <v>21</v>
      </c>
      <c r="G33" s="114"/>
      <c r="H33" s="114">
        <v>21</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19</v>
      </c>
      <c r="F35" s="114">
        <v>19</v>
      </c>
      <c r="G35" s="114"/>
      <c r="H35" s="114">
        <v>19</v>
      </c>
      <c r="I35" s="114"/>
      <c r="J35" s="114"/>
      <c r="K35" s="35"/>
      <c r="L35" s="7"/>
    </row>
    <row r="36" spans="1:12" s="1" customFormat="1" ht="14.25" customHeight="1">
      <c r="A36" s="109">
        <v>31</v>
      </c>
      <c r="B36" s="352" t="s">
        <v>23</v>
      </c>
      <c r="C36" s="353"/>
      <c r="D36" s="114"/>
      <c r="E36" s="114">
        <v>5</v>
      </c>
      <c r="F36" s="114">
        <v>5</v>
      </c>
      <c r="G36" s="114"/>
      <c r="H36" s="114">
        <v>5</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2</v>
      </c>
      <c r="F38" s="114">
        <v>2</v>
      </c>
      <c r="G38" s="114"/>
      <c r="H38" s="114">
        <v>2</v>
      </c>
      <c r="I38" s="114"/>
      <c r="J38" s="114"/>
      <c r="K38" s="35"/>
      <c r="L38" s="7"/>
    </row>
    <row r="39" spans="1:12" s="1" customFormat="1" ht="24" customHeight="1">
      <c r="A39" s="109">
        <v>34</v>
      </c>
      <c r="B39" s="330" t="s">
        <v>298</v>
      </c>
      <c r="C39" s="331"/>
      <c r="D39" s="103"/>
      <c r="E39" s="103">
        <v>5</v>
      </c>
      <c r="F39" s="103">
        <v>5</v>
      </c>
      <c r="G39" s="103"/>
      <c r="H39" s="103">
        <v>1</v>
      </c>
      <c r="I39" s="103"/>
      <c r="J39" s="103"/>
      <c r="K39" s="35"/>
      <c r="L39" s="7"/>
    </row>
    <row r="40" spans="1:12" s="1" customFormat="1" ht="14.25" customHeight="1">
      <c r="A40" s="109">
        <v>35</v>
      </c>
      <c r="B40" s="366" t="s">
        <v>9</v>
      </c>
      <c r="C40" s="367"/>
      <c r="D40" s="114"/>
      <c r="E40" s="114">
        <v>1</v>
      </c>
      <c r="F40" s="114">
        <v>1</v>
      </c>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2</v>
      </c>
      <c r="F42" s="114">
        <v>2</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v>1</v>
      </c>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v>1</v>
      </c>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299</v>
      </c>
      <c r="C50" s="371"/>
      <c r="D50" s="125">
        <f>D6+D39+D49</f>
        <v>1</v>
      </c>
      <c r="E50" s="125">
        <f aca="true" t="shared" si="0" ref="E50:J50">E6+E39+E49</f>
        <v>61</v>
      </c>
      <c r="F50" s="125">
        <f t="shared" si="0"/>
        <v>62</v>
      </c>
      <c r="G50" s="125">
        <f t="shared" si="0"/>
        <v>0</v>
      </c>
      <c r="H50" s="125">
        <f t="shared" si="0"/>
        <v>56</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12</v>
      </c>
      <c r="E15" s="126">
        <v>12</v>
      </c>
      <c r="F15" s="126"/>
      <c r="G15" s="126">
        <v>12</v>
      </c>
      <c r="H15" s="126"/>
      <c r="I15" s="179"/>
      <c r="J15" s="10"/>
      <c r="K15" s="10"/>
    </row>
    <row r="16" spans="1:11" s="8" customFormat="1" ht="24.75" customHeight="1">
      <c r="A16" s="111">
        <v>11</v>
      </c>
      <c r="B16" s="78" t="s">
        <v>48</v>
      </c>
      <c r="C16" s="126">
        <v>1</v>
      </c>
      <c r="D16" s="126">
        <v>4</v>
      </c>
      <c r="E16" s="126">
        <v>4</v>
      </c>
      <c r="F16" s="126"/>
      <c r="G16" s="126">
        <v>2</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3</v>
      </c>
      <c r="F23" s="126"/>
      <c r="G23" s="126">
        <v>2</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5</v>
      </c>
      <c r="D27" s="126">
        <v>6</v>
      </c>
      <c r="E27" s="126">
        <v>11</v>
      </c>
      <c r="F27" s="126">
        <v>2</v>
      </c>
      <c r="G27" s="126">
        <v>3</v>
      </c>
      <c r="H27" s="126"/>
      <c r="I27" s="10"/>
      <c r="J27" s="10"/>
      <c r="K27" s="10"/>
    </row>
    <row r="28" spans="1:11" s="8" customFormat="1" ht="18.75" customHeight="1">
      <c r="A28" s="111">
        <v>23</v>
      </c>
      <c r="B28" s="112" t="s">
        <v>229</v>
      </c>
      <c r="C28" s="127">
        <f aca="true" t="shared" si="0" ref="C28:H28">SUM(C6:C27)</f>
        <v>6</v>
      </c>
      <c r="D28" s="127">
        <f t="shared" si="0"/>
        <v>26</v>
      </c>
      <c r="E28" s="127">
        <f t="shared" si="0"/>
        <v>31</v>
      </c>
      <c r="F28" s="127">
        <f t="shared" si="0"/>
        <v>2</v>
      </c>
      <c r="G28" s="127">
        <f t="shared" si="0"/>
        <v>20</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&amp;L8F11E77E&amp;CФорма № 1-1, Підрозділ: Котелевський районний суд Полтавської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2015-12-10T14:21:22Z</cp:lastPrinted>
  <dcterms:created xsi:type="dcterms:W3CDTF">2015-09-09T11:45:10Z</dcterms:created>
  <dcterms:modified xsi:type="dcterms:W3CDTF">2016-07-13T06:21:15Z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8F11E77E</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