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<sst xmlns="http://schemas.openxmlformats.org/spreadsheetml/2006/main" count="295" uniqueCount="222">
  <si>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</si>
  <si>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</si>
  <si>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</si>
  <si>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</si>
  <si>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</si>
  <si>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</si>
  <si>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</si>
  <si>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</si>
  <si>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</si>
  <si>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</si>
  <si>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</si>
  <si>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</si>
  <si>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</si>
  <si>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</si>
  <si>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</si>
  <si>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</si>
  <si>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</si>
  <si>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</si>
  <si>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</si>
  <si>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</si>
  <si>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</si>
  <si>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</si>
  <si>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</si>
  <si>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</si>
  <si>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</si>
  <si>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</si>
  <si>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</si>
  <si>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</si>
  <si>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</si>
  <si>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</si>
  <si>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</si>
  <si>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</si>
  <si>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</si>
  <si>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</si>
  <si>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</si>
  <si>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</si>
  <si>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</si>
  <si>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</si>
  <si>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</si>
  <si>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</si>
  <si>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</si>
  <si>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</si>
  <si>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</si>
  <si>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</si>
  <si>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</si>
  <si>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</si>
  <si>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</si>
  <si>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</si>
  <si>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</si>
  <si>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</si>
  <si>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</si>
  <si>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</si>
  <si>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</si>
  <si>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</si>
  <si>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</si>
  <si>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</si>
  <si>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</si>
  <si>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</si>
  <si>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</si>
  <si>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</si>
  <si>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</si>
  <si>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</si>
  <si>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</si>
  <si>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</si>
  <si>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</si>
  <si>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</si>
  <si>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</si>
  <si>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</si>
  <si>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</si>
  <si>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</si>
  <si>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</si>
  <si>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</si>
  <si>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</si>
  <si>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</si>
  <si>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</si>
  <si>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</si>
  <si>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</si>
  <si>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</si>
  <si>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</si>
  <si>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</si>
  <si>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</si>
  <si>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</si>
  <si>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</si>
  <si>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</si>
  <si>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</si>
  <si>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</si>
  <si>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</si>
  <si>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</si>
  <si>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</si>
  <si>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</si>
  <si>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</si>
  <si>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</si>
  <si>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</si>
  <si>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</si>
  <si>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</si>
  <si>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</si>
  <si>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</si>
  <si>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</si>
  <si>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</si>
  <si>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</si>
  <si>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</si>
  <si>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</si>
  <si>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</si>
  <si>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</si>
  <si>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</si>
  <si>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</si>
  <si>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</si>
  <si>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</si>
  <si>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</si>
  <si>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</si>
  <si>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</si>
  <si>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</si>
  <si>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</si>
  <si>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</si>
  <si>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</si>
  <si>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</si>
  <si>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</si>
  <si>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</si>
  <si>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</si>
  <si>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</si>
  <si>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</si>
  <si>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</si>
  <si>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</si>
  <si>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</si>
  <si>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</si>
  <si>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</si>
  <si>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</si>
  <si>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</si>
  <si>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</si>
  <si>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</si>
  <si>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</si>
  <si>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</si>
  <si>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</si>
  <si>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</si>
  <si>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</si>
  <si>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</si>
  <si>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</si>
  <si>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</si>
  <si>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</si>
  <si>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</si>
  <si>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</si>
  <si>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</si>
  <si>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</si>
  <si>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</si>
  <si>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</si>
  <si>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</si>
  <si>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</si>
  <si>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</si>
  <si>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</si>
  <si>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</si>
  <si>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</si>
  <si>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</si>
  <si>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</si>
  <si>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</si>
  <si>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</si>
  <si>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</si>
  <si>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</si>
  <si>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</si>
  <si>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</si>
  <si>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</si>
  <si>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</si>
  <si>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</si>
  <si>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</si>
  <si>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</si>
  <si>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</si>
  <si>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</si>
  <si>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</si>
  <si>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</si>
  <si>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</si>
  <si>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</si>
  <si>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</si>
  <si>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</si>
  <si>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</si>
  <si>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</si>
  <si>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</si>
  <si>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</si>
  <si>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</si>
  <si>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</si>
  <si>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</si>
  <si>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</si>
  <si>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</si>
  <si>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</si>
  <si>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</si>
  <si>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</si>
  <si>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</si>
  <si>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</si>
  <si>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</si>
  <si>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</si>
  <si>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</si>
  <si>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</si>
  <si>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</si>
  <si>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</si>
  <si>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</si>
  <si>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</si>
  <si>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</si>
  <si>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</si>
  <si>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</si>
  <si>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</si>
  <si>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</si>
  <si>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</si>
  <si>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</si>
  <si>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</si>
  <si>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</si>
  <si>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</si>
  <si>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</si>
  <si>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</si>
  <si>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</si>
  <si>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</si>
  <si>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</si>
  <si>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</si>
  <si>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</si>
  <si>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</si>
  <si>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Котелевський районний суд Полтавської області</t>
  </si>
  <si>
    <t>38600.смт. Котельва.вул. Полтавський шлях 235</t>
  </si>
  <si>
    <t>Доручення судів України / іноземних судів</t>
  </si>
  <si>
    <t xml:space="preserve">Розглянуто справ судом присяжних </t>
  </si>
  <si>
    <t>С.О. Мальцев</t>
  </si>
  <si>
    <t>О.О. Гринь</t>
  </si>
  <si>
    <t>(05350) 2-23-82</t>
  </si>
  <si>
    <t>(05350) 2-12-31</t>
  </si>
  <si>
    <t>inbox@kt.pl.court.gov.ua</t>
  </si>
  <si>
    <t>6 липня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</si>
</sst>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&amp;LC6C55BAC&amp;C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100</v>
      </c>
      <c r="F6" s="103">
        <v>83</v>
      </c>
      <c r="G6" s="103"/>
      <c r="H6" s="103">
        <v>49</v>
      </c>
      <c r="I6" s="121" t="s">
        <v>210</v>
      </c>
      <c r="J6" s="103">
        <v>51</v>
      </c>
      <c r="K6" s="84">
        <v>2</v>
      </c>
      <c r="L6" s="91">
        <f>E6-F6</f>
        <v>17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99</v>
      </c>
      <c r="F7" s="103">
        <v>99</v>
      </c>
      <c r="G7" s="103"/>
      <c r="H7" s="103">
        <v>96</v>
      </c>
      <c r="I7" s="103">
        <v>80</v>
      </c>
      <c r="J7" s="103">
        <v>3</v>
      </c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56</v>
      </c>
      <c r="F9" s="103">
        <v>55</v>
      </c>
      <c r="G9" s="103"/>
      <c r="H9" s="85">
        <v>50</v>
      </c>
      <c r="I9" s="103">
        <v>46</v>
      </c>
      <c r="J9" s="103">
        <v>6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4</v>
      </c>
      <c r="F12" s="103">
        <v>4</v>
      </c>
      <c r="G12" s="103"/>
      <c r="H12" s="103">
        <v>4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259</v>
      </c>
      <c r="F16" s="84">
        <f>SUM(F6:F15)</f>
        <v>241</v>
      </c>
      <c r="G16" s="84">
        <f>SUM(G6:G15)</f>
        <v>0</v>
      </c>
      <c r="H16" s="84">
        <f>SUM(H6:H15)</f>
        <v>199</v>
      </c>
      <c r="I16" s="84">
        <f>SUM(I6:I15)</f>
        <v>128</v>
      </c>
      <c r="J16" s="84">
        <f>SUM(J6:J15)</f>
        <v>60</v>
      </c>
      <c r="K16" s="84">
        <f>SUM(K6:K15)</f>
        <v>2</v>
      </c>
      <c r="L16" s="91">
        <f>E16-F16</f>
        <v>18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</v>
      </c>
      <c r="F17" s="84">
        <v>4</v>
      </c>
      <c r="G17" s="84"/>
      <c r="H17" s="84">
        <v>4</v>
      </c>
      <c r="I17" s="84">
        <v>3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</v>
      </c>
      <c r="F18" s="84">
        <v>3</v>
      </c>
      <c r="G18" s="84"/>
      <c r="H18" s="84">
        <v>3</v>
      </c>
      <c r="I18" s="84">
        <v>2</v>
      </c>
      <c r="J18" s="84"/>
      <c r="K18" s="84"/>
      <c r="L18" s="91">
        <f>E18-F18</f>
        <v>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</v>
      </c>
      <c r="F25" s="94">
        <v>4</v>
      </c>
      <c r="G25" s="94"/>
      <c r="H25" s="94">
        <v>4</v>
      </c>
      <c r="I25" s="94">
        <v>2</v>
      </c>
      <c r="J25" s="94"/>
      <c r="K25" s="94"/>
      <c r="L25" s="91">
        <f>E25-F25</f>
        <v>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185</v>
      </c>
      <c r="F26" s="84">
        <v>183</v>
      </c>
      <c r="G26" s="84"/>
      <c r="H26" s="84">
        <v>162</v>
      </c>
      <c r="I26" s="84">
        <v>133</v>
      </c>
      <c r="J26" s="84">
        <v>23</v>
      </c>
      <c r="K26" s="84"/>
      <c r="L26" s="91">
        <f>E26-F26</f>
        <v>2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164</v>
      </c>
      <c r="F28" s="84">
        <v>161</v>
      </c>
      <c r="G28" s="84"/>
      <c r="H28" s="84">
        <v>112</v>
      </c>
      <c r="I28" s="84">
        <v>102</v>
      </c>
      <c r="J28" s="84">
        <v>52</v>
      </c>
      <c r="K28" s="84"/>
      <c r="L28" s="91">
        <f>E28-F28</f>
        <v>3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216</v>
      </c>
      <c r="F29" s="84">
        <v>127</v>
      </c>
      <c r="G29" s="84"/>
      <c r="H29" s="84">
        <v>123</v>
      </c>
      <c r="I29" s="84">
        <v>96</v>
      </c>
      <c r="J29" s="84">
        <v>93</v>
      </c>
      <c r="K29" s="84">
        <v>2</v>
      </c>
      <c r="L29" s="91">
        <f>E29-F29</f>
        <v>89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14</v>
      </c>
      <c r="F30" s="84">
        <v>11</v>
      </c>
      <c r="G30" s="84"/>
      <c r="H30" s="84">
        <v>11</v>
      </c>
      <c r="I30" s="84">
        <v>10</v>
      </c>
      <c r="J30" s="84">
        <v>3</v>
      </c>
      <c r="K30" s="84"/>
      <c r="L30" s="91">
        <f>E30-F30</f>
        <v>3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15</v>
      </c>
      <c r="F31" s="84">
        <v>10</v>
      </c>
      <c r="G31" s="84"/>
      <c r="H31" s="84">
        <v>12</v>
      </c>
      <c r="I31" s="84">
        <v>12</v>
      </c>
      <c r="J31" s="84">
        <v>3</v>
      </c>
      <c r="K31" s="84"/>
      <c r="L31" s="91">
        <f>E31-F31</f>
        <v>5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2</v>
      </c>
      <c r="G36" s="84"/>
      <c r="H36" s="84">
        <v>1</v>
      </c>
      <c r="I36" s="84">
        <v>1</v>
      </c>
      <c r="J36" s="84">
        <v>1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</v>
      </c>
      <c r="F37" s="84">
        <v>6</v>
      </c>
      <c r="G37" s="84"/>
      <c r="H37" s="84">
        <v>4</v>
      </c>
      <c r="I37" s="84">
        <v>2</v>
      </c>
      <c r="J37" s="84">
        <v>3</v>
      </c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491</v>
      </c>
      <c r="F40" s="94">
        <v>393</v>
      </c>
      <c r="G40" s="94"/>
      <c r="H40" s="94">
        <v>313</v>
      </c>
      <c r="I40" s="94">
        <v>244</v>
      </c>
      <c r="J40" s="94">
        <v>178</v>
      </c>
      <c r="K40" s="94">
        <v>2</v>
      </c>
      <c r="L40" s="91">
        <f>E40-F40</f>
        <v>98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183</v>
      </c>
      <c r="F41" s="84">
        <v>168</v>
      </c>
      <c r="G41" s="84"/>
      <c r="H41" s="84">
        <v>134</v>
      </c>
      <c r="I41" s="121" t="s">
        <v>210</v>
      </c>
      <c r="J41" s="84">
        <v>49</v>
      </c>
      <c r="K41" s="84"/>
      <c r="L41" s="91">
        <f>E41-F41</f>
        <v>15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4</v>
      </c>
      <c r="I43" s="84">
        <v>4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187</v>
      </c>
      <c r="F45" s="84">
        <f aca="true" t="shared" si="0" ref="F45:K45">F41+F43+F44</f>
        <v>172</v>
      </c>
      <c r="G45" s="84">
        <f t="shared" si="0"/>
        <v>0</v>
      </c>
      <c r="H45" s="84">
        <f t="shared" si="0"/>
        <v>138</v>
      </c>
      <c r="I45" s="84">
        <f>I43+I44</f>
        <v>4</v>
      </c>
      <c r="J45" s="84">
        <f t="shared" si="0"/>
        <v>49</v>
      </c>
      <c r="K45" s="84">
        <f t="shared" si="0"/>
        <v>0</v>
      </c>
      <c r="L45" s="91">
        <f>E45-F45</f>
        <v>15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941</v>
      </c>
      <c r="F46" s="84">
        <f t="shared" si="1"/>
        <v>810</v>
      </c>
      <c r="G46" s="84">
        <f t="shared" si="1"/>
        <v>0</v>
      </c>
      <c r="H46" s="84">
        <f t="shared" si="1"/>
        <v>654</v>
      </c>
      <c r="I46" s="84">
        <f t="shared" si="1"/>
        <v>378</v>
      </c>
      <c r="J46" s="84">
        <f t="shared" si="1"/>
        <v>287</v>
      </c>
      <c r="K46" s="84">
        <f t="shared" si="1"/>
        <v>4</v>
      </c>
      <c r="L46" s="91">
        <f>E46-F46</f>
        <v>131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&amp;LC6C55BAC&amp;C&amp;R2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6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16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90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&amp;LC6C55BAC&amp;C&amp;R3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33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21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16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56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34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5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3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11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58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57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244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247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619307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19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613</v>
      </c>
      <c r="F58" s="109">
        <f>F59+F62+F63+F64</f>
        <v>40</v>
      </c>
      <c r="G58" s="109">
        <f>G59+G62+G63+G64</f>
        <v>0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195</v>
      </c>
      <c r="F59" s="94">
        <v>3</v>
      </c>
      <c r="G59" s="94"/>
      <c r="H59" s="94">
        <v>1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45</v>
      </c>
      <c r="F60" s="86">
        <v>3</v>
      </c>
      <c r="G60" s="86"/>
      <c r="H60" s="86">
        <v>1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96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287</v>
      </c>
      <c r="F63" s="84">
        <v>26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128</v>
      </c>
      <c r="F64" s="84">
        <v>10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174</v>
      </c>
      <c r="G68" s="115">
        <v>1054779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89</v>
      </c>
      <c r="G69" s="117">
        <v>624393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85</v>
      </c>
      <c r="G70" s="117">
        <v>430386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59</v>
      </c>
      <c r="G71" s="115">
        <v>31795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&amp;LC6C55BAC&amp;C&amp;R4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1.3937282229965158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3.3333333333333335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1.1235955056179776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80.74074074074075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163.5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235.25</v>
      </c>
    </row>
    <row r="11" spans="1:4" ht="16.5" customHeight="1">
      <c r="A11" s="215" t="s">
        <v>62</v>
      </c>
      <c r="B11" s="217"/>
      <c r="C11" s="10">
        <v>9</v>
      </c>
      <c r="D11" s="84">
        <v>26</v>
      </c>
    </row>
    <row r="12" spans="1:4" ht="16.5" customHeight="1">
      <c r="A12" s="331" t="s">
        <v>103</v>
      </c>
      <c r="B12" s="331"/>
      <c r="C12" s="10">
        <v>10</v>
      </c>
      <c r="D12" s="84">
        <v>16</v>
      </c>
    </row>
    <row r="13" spans="1:4" ht="16.5" customHeight="1">
      <c r="A13" s="328" t="s">
        <v>203</v>
      </c>
      <c r="B13" s="330"/>
      <c r="C13" s="10">
        <v>11</v>
      </c>
      <c r="D13" s="94">
        <v>52</v>
      </c>
    </row>
    <row r="14" spans="1:4" ht="16.5" customHeight="1">
      <c r="A14" s="328" t="s">
        <v>204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60</v>
      </c>
    </row>
    <row r="16" spans="1:4" ht="16.5" customHeight="1">
      <c r="A16" s="331" t="s">
        <v>104</v>
      </c>
      <c r="B16" s="331"/>
      <c r="C16" s="10">
        <v>14</v>
      </c>
      <c r="D16" s="84">
        <v>33</v>
      </c>
    </row>
    <row r="17" spans="1:5" ht="16.5" customHeight="1">
      <c r="A17" s="331" t="s">
        <v>108</v>
      </c>
      <c r="B17" s="331"/>
      <c r="C17" s="10">
        <v>15</v>
      </c>
      <c r="D17" s="84">
        <v>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&amp;LC6C55BAC&amp;C&amp;R5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2021-09-02T06:14:55Z</cp:lastPrinted>
  <dcterms:created xsi:type="dcterms:W3CDTF">2004-04-20T14:33:35Z</dcterms:created>
  <dcterms:modified xsi:type="dcterms:W3CDTF">2022-07-12T05:44:33Z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1-мзс_00535_2.2022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C6C55BAC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